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8800" windowHeight="12432" firstSheet="1" activeTab="1"/>
  </bookViews>
  <sheets>
    <sheet name="Hoja1" sheetId="4" state="hidden" r:id="rId1"/>
    <sheet name="F1" sheetId="3" r:id="rId2"/>
  </sheets>
  <definedNames>
    <definedName name="_xlnm.Print_Area" localSheetId="1">'F1'!$A$1:$F$80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C44" i="3"/>
  <c r="C59" i="3" s="1"/>
  <c r="F44" i="3"/>
  <c r="F56" i="3"/>
  <c r="F76" i="3"/>
  <c r="B44" i="3"/>
  <c r="B59" i="3" s="1"/>
  <c r="E44" i="3"/>
  <c r="E56" i="3" s="1"/>
  <c r="E78" i="3" s="1"/>
  <c r="F78" i="3" l="1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<sst xmlns="http://schemas.openxmlformats.org/spreadsheetml/2006/main" count="122" uniqueCount="121">
  <si>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</si>
  <si>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</si>
  <si>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</si>
  <si>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</si>
  <si>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</si>
  <si>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</si>
  <si>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</si>
  <si>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</si>
  <si>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</si>
  <si>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</si>
  <si>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</si>
  <si>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</si>
  <si>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</si>
  <si>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</si>
  <si>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</si>
  <si>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</si>
  <si>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</si>
  <si>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</si>
  <si>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</si>
  <si>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</si>
  <si>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</si>
  <si>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</si>
  <si>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</si>
  <si>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</si>
  <si>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</si>
  <si>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</si>
  <si>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</si>
  <si>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</si>
  <si>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</si>
  <si>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</si>
  <si>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</si>
  <si>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</si>
  <si>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</si>
  <si>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</si>
  <si>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</si>
  <si>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</si>
  <si>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</si>
  <si>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</si>
  <si>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</si>
  <si>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</si>
  <si>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</si>
  <si>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</si>
  <si>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</si>
  <si>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</si>
  <si>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</si>
  <si>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</si>
  <si>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</si>
  <si>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</si>
  <si>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</si>
  <si>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</si>
  <si>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</si>
  <si>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</si>
  <si>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</si>
  <si>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</si>
  <si>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</si>
  <si>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</si>
  <si>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</si>
  <si>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</si>
  <si>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</si>
  <si>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</si>
  <si>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</si>
  <si>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</si>
  <si>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</si>
  <si>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</si>
  <si>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</si>
  <si>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</si>
  <si>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</si>
  <si>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</si>
  <si>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</si>
  <si>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</si>
  <si>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</si>
  <si>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</si>
  <si>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</si>
  <si>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</si>
  <si>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</si>
  <si>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</si>
  <si>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</si>
  <si>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</si>
  <si>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</si>
  <si>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</si>
  <si>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</si>
  <si>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</si>
  <si>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</si>
  <si>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</si>
  <si>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</si>
  <si>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</si>
  <si>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</si>
  <si>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</si>
  <si>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</si>
  <si>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</si>
  <si>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</si>
  <si>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</si>
  <si>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</si>
  <si>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</si>
  <si>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</si>
  <si>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</si>
  <si>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</si>
  <si>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</si>
  <si>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</si>
  <si>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</si>
  <si>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</si>
  <si>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</si>
  <si>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</si>
  <si>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</si>
  <si>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</si>
  <si>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</si>
  <si>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</si>
  <si>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</si>
  <si>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</si>
  <si>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</si>
  <si>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</si>
  <si>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</si>
  <si>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</si>
  <si>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</si>
  <si>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</si>
  <si>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</si>
  <si>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</si>
  <si>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</si>
  <si>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</si>
  <si>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31 de Diciembre de 2018 y al 31 de Diciembre de 2017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</si>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</sst>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58" zoomScale="120" zoomScaleNormal="120" workbookViewId="0">
      <selection activeCell="A71" sqref="A71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5.9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6091645.1900000004</v>
      </c>
      <c r="C6" s="9">
        <f>SUM(C7:C13)</f>
        <v>5466211.3200000003</v>
      </c>
      <c r="D6" s="5" t="s">
        <v>6</v>
      </c>
      <c r="E6" s="9">
        <f>SUM(E7:E15)</f>
        <v>6587070.4500000002</v>
      </c>
      <c r="F6" s="9">
        <f>SUM(F7:F15)</f>
        <v>8014755.8399999999</v>
      </c>
    </row>
    <row r="7" spans="1:6" x14ac:dyDescent="0.2">
      <c r="A7" s="10" t="s">
        <v>7</v>
      </c>
      <c r="B7" s="9"/>
      <c r="C7" s="9"/>
      <c r="D7" s="11" t="s">
        <v>8</v>
      </c>
      <c r="E7" s="9">
        <v>618502.73</v>
      </c>
      <c r="F7" s="9">
        <v>521740.03</v>
      </c>
    </row>
    <row r="8" spans="1:6" x14ac:dyDescent="0.2">
      <c r="A8" s="10" t="s">
        <v>9</v>
      </c>
      <c r="B8" s="9">
        <v>6091645.1900000004</v>
      </c>
      <c r="C8" s="9">
        <v>5466211.3200000003</v>
      </c>
      <c r="D8" s="11" t="s">
        <v>10</v>
      </c>
      <c r="E8" s="9">
        <v>0</v>
      </c>
      <c r="F8" s="9">
        <v>66701.58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1389124.51</v>
      </c>
      <c r="F13" s="9">
        <v>1387068.65</v>
      </c>
    </row>
    <row r="14" spans="1:6" x14ac:dyDescent="0.2">
      <c r="A14" s="3" t="s">
        <v>21</v>
      </c>
      <c r="B14" s="9">
        <f>SUM(B15:B21)</f>
        <v>24408.94</v>
      </c>
      <c r="C14" s="9">
        <f>SUM(C15:C21)</f>
        <v>6409.37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4579443.21</v>
      </c>
      <c r="F15" s="9">
        <v>6039245.5800000001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24408.94</v>
      </c>
      <c r="C17" s="9">
        <v>6409.37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20185.740000000002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>
        <v>0</v>
      </c>
      <c r="C23" s="9">
        <v>20185.740000000002</v>
      </c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4600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4600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6123154.1300000008</v>
      </c>
      <c r="C44" s="7">
        <f>C6+C14+C22+C28+C34+C35+C38</f>
        <v>5497406.4300000006</v>
      </c>
      <c r="D44" s="8" t="s">
        <v>80</v>
      </c>
      <c r="E44" s="7">
        <f>E6+E16+E20+E23+E24+E28+E35+E39</f>
        <v>6587070.4500000002</v>
      </c>
      <c r="F44" s="7">
        <f>F6+F16+F20+F23+F24+F28+F35+F39</f>
        <v>8014755.8399999999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104562779.81</v>
      </c>
      <c r="C49" s="9">
        <v>104562779.81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42705604.780000001</v>
      </c>
      <c r="C50" s="9">
        <v>42359688.350000001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-37271155.960000001</v>
      </c>
      <c r="C52" s="9">
        <v>-31040605.390000001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6587070.4500000002</v>
      </c>
      <c r="F56" s="7">
        <f>F54+F44</f>
        <v>8014755.8399999999</v>
      </c>
    </row>
    <row r="57" spans="1:6" x14ac:dyDescent="0.2">
      <c r="A57" s="12" t="s">
        <v>100</v>
      </c>
      <c r="B57" s="7">
        <f>SUM(B47:B55)</f>
        <v>110085902.06</v>
      </c>
      <c r="C57" s="7">
        <f>SUM(C47:C55)</f>
        <v>115970536.2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116209056.19</v>
      </c>
      <c r="C59" s="7">
        <f>C44+C57</f>
        <v>121467942.63000001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131241218.98</v>
      </c>
      <c r="F60" s="9">
        <f>SUM(F61:F63)</f>
        <v>131162220.96000001</v>
      </c>
    </row>
    <row r="61" spans="1:6" x14ac:dyDescent="0.2">
      <c r="A61" s="13"/>
      <c r="B61" s="9"/>
      <c r="C61" s="9"/>
      <c r="D61" s="5" t="s">
        <v>104</v>
      </c>
      <c r="E61" s="9">
        <v>131052297.43000001</v>
      </c>
      <c r="F61" s="9">
        <v>131022297.43000001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139923.53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-21619233.240000002</v>
      </c>
      <c r="F65" s="9">
        <f>SUM(F66:F70)</f>
        <v>-17709034.169999998</v>
      </c>
    </row>
    <row r="66" spans="1:6" x14ac:dyDescent="0.2">
      <c r="A66" s="13"/>
      <c r="B66" s="9"/>
      <c r="C66" s="9"/>
      <c r="D66" s="5" t="s">
        <v>108</v>
      </c>
      <c r="E66" s="9">
        <v>-3904371.73</v>
      </c>
      <c r="F66" s="9">
        <v>-3950664.55</v>
      </c>
    </row>
    <row r="67" spans="1:6" x14ac:dyDescent="0.2">
      <c r="A67" s="13"/>
      <c r="B67" s="9"/>
      <c r="C67" s="9"/>
      <c r="D67" s="5" t="s">
        <v>109</v>
      </c>
      <c r="E67" s="9">
        <v>-17714861.510000002</v>
      </c>
      <c r="F67" s="9">
        <v>-13758371.92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2.2999999999999998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109621985.74000001</v>
      </c>
      <c r="F76" s="7">
        <f>F60+F65+F72</f>
        <v>113453186.79000001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116209056.19000001</v>
      </c>
      <c r="F78" s="7">
        <f>F56+F76</f>
        <v>121467942.63000001</v>
      </c>
    </row>
    <row r="79" spans="1:6" x14ac:dyDescent="0.2">
      <c r="A79" s="15"/>
      <c r="B79" s="16"/>
      <c r="C79" s="16"/>
      <c r="D79" s="17"/>
      <c r="E79" s="16"/>
      <c r="F79" s="16"/>
    </row>
    <row r="80" spans="1:6" x14ac:dyDescent="0.2">
      <c r="A80" s="25" t="s">
        <v>120</v>
      </c>
      <c r="B80" s="25"/>
      <c r="C80" s="25"/>
      <c r="D80" s="25"/>
      <c r="E80" s="25"/>
    </row>
  </sheetData>
  <mergeCells count="2">
    <mergeCell ref="A1:F1"/>
    <mergeCell ref="A80:E80"/>
  </mergeCells>
  <printOptions horizontalCentered="1"/>
  <pageMargins left="0.31496062992125984" right="0.31496062992125984" top="0.15748031496062992" bottom="0.15748031496062992" header="0.31496062992125984" footer="0.31496062992125984"/>
  <pageSetup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2019-01-28T23:14:15Z</cp:lastPrinted>
  <dcterms:created xsi:type="dcterms:W3CDTF">2017-01-11T17:17:46Z</dcterms:created>
  <dcterms:modified xsi:type="dcterms:W3CDTF">2019-01-28T23:15:23Z</dcterms:modified>
</cp:coreProperties>
</file>